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ТЕПЛОЭНЕРГО\ДЛЯ САЙТА\тарифы\тарифи 2022-2023\"/>
    </mc:Choice>
  </mc:AlternateContent>
  <xr:revisionPtr revIDLastSave="0" documentId="13_ncr:1_{B33DF75D-294F-4B24-810C-80F6217E7E0D}" xr6:coauthVersionLast="47" xr6:coauthVersionMax="47" xr10:uidLastSave="{00000000-0000-0000-0000-000000000000}"/>
  <bookViews>
    <workbookView xWindow="-120" yWindow="-120" windowWidth="29040" windowHeight="15225" xr2:uid="{00000000-000D-0000-FFFF-FFFF00000000}"/>
  </bookViews>
  <sheets>
    <sheet name="свод тарифи САО с 01.10.22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DAT5">[1]Лист1!#REF!</definedName>
    <definedName name="___E100000">#REF!</definedName>
    <definedName name="___vb45">[2]рік!#REF!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vb45">[2]рік!#REF!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14.">[2]рік!#REF!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vb45">[2]рік!#REF!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hidden="1">[3]Філіали!$A$1:$E$1</definedName>
    <definedName name="A">[14]рік!#REF!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[16]!b</definedName>
    <definedName name="BB">'[17]1_Структура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[18]факт!#REF!</definedName>
    <definedName name="C_109">[18]факт!#REF!</definedName>
    <definedName name="C_110">[18]факт!#REF!</definedName>
    <definedName name="C_111">[18]факт!#REF!</definedName>
    <definedName name="C_112">[18]факт!#REF!</definedName>
    <definedName name="C_113">[18]факт!#REF!</definedName>
    <definedName name="C_114">[18]факт!#REF!</definedName>
    <definedName name="CCCCCCCC12">'[17]1_Структура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'[19]Тариф на транзит'!$D$14</definedName>
    <definedName name="cr_dt">#REF!</definedName>
    <definedName name="crs">'[19]Тариф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[14]рік!#REF!</definedName>
    <definedName name="DATA1">'[20]загальна 50'!#REF!</definedName>
    <definedName name="DATA10">'[20]загальна 50'!#REF!</definedName>
    <definedName name="DATA11">'[20]загальна 50'!#REF!</definedName>
    <definedName name="DATA12">'[20]загальна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'[20]загальна 50'!#REF!</definedName>
    <definedName name="DATA4">#REF!</definedName>
    <definedName name="DATA5">'[20]загальна 50'!#REF!</definedName>
    <definedName name="DATA6">#REF!</definedName>
    <definedName name="DATA7">#REF!</definedName>
    <definedName name="DATA8">'[20]загальна 50'!#REF!</definedName>
    <definedName name="DATA9">'[20]загальна 50'!#REF!</definedName>
    <definedName name="DataDir">[3]Ini!$C$6</definedName>
    <definedName name="DataLevels">[21]Ini!$C$47:$C$49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>[14]рік!#REF!</definedName>
    <definedName name="ee">[16]!ee</definedName>
    <definedName name="ekymay">[16]!ekymay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[16]!ew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>[14]рік!#REF!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lkjdlfkjgdlfjkgdlfjkg">[2]рік!#REF!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[14]рік!#REF!</definedName>
    <definedName name="GER">[16]!GER</definedName>
    <definedName name="gg">[16]!gg</definedName>
    <definedName name="ggg">#REF!</definedName>
    <definedName name="gjh">[23]assump!#REF!</definedName>
    <definedName name="group">#REF!</definedName>
    <definedName name="H">[24]рік!#REF!</definedName>
    <definedName name="Heading">[3]Ini!$C$8</definedName>
    <definedName name="hhhhh">[16]!hhhhh</definedName>
    <definedName name="hopok">[16]!hopok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[16]!i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[3]Філіали!$B$2:$B$20</definedName>
    <definedName name="id_p">[3]Періоди!$A$2:$A$35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'[17]1_Структура по елементах'!#REF!</definedName>
    <definedName name="JJ">#REF!</definedName>
    <definedName name="K">'[17]1_Структура по елементах'!#REF!</definedName>
    <definedName name="Katya">[16]!Katya</definedName>
    <definedName name="KBCN" hidden="1">{#N/A,#N/A,FALSE,"9PS0"}</definedName>
    <definedName name="kkkk">[16]!kkkk</definedName>
    <definedName name="kod">[3]Періоди!$B$2:$B$35</definedName>
    <definedName name="koef_e_EZ">[3]KOEF!$E$2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[14]рік!#REF!</definedName>
    <definedName name="LastDataLev">[21]Ini!$C$46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[21]Ini!$C$38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[21]Ini!$C$40:$C$44</definedName>
    <definedName name="limlist">#REF!</definedName>
    <definedName name="llllll">[16]!llllll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[16]!may</definedName>
    <definedName name="MAYEK">[16]!MAYEK</definedName>
    <definedName name="mnth">#REF!</definedName>
    <definedName name="n" hidden="1">{"'таб 21'!$A$1:$U$24","'таб 21'!$A$1:$U$1"}</definedName>
    <definedName name="nb">#REF!</definedName>
    <definedName name="NumFormat">[3]Формати!$B$16</definedName>
    <definedName name="O">'[17]1_Структура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[3]Плани!$A$2:$E$2</definedName>
    <definedName name="PLN">[3]Плани!$B$2:$E$2</definedName>
    <definedName name="POLO">[16]!POLO</definedName>
    <definedName name="Poz">[3]Філіали!$A$2:$A$20</definedName>
    <definedName name="pppp">[16]!pppp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'[17]1_Структура по елементах'!#REF!</definedName>
    <definedName name="qq">[16]!qq</definedName>
    <definedName name="qqq">[18]факт!$E$16:$K$19,[18]факт!$E$21:$K$24,[18]факт!$E$26:$K$29,[18]факт!$E$31:$K$34,[18]факт!$E$36:$K$39,[18]факт!$E$41:$K$45,[18]факт!$E$47:$K$49,[18]факт!#REF!,[18]факт!#REF!,[18]факт!#REF!,[18]факт!#REF!,[18]факт!#REF!,[18]факт!#REF!,[18]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[16]!rr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syis2">[2]рік!#REF!</definedName>
    <definedName name="T">#REF!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[16]!tu</definedName>
    <definedName name="typesaldo">[35]Data!#REF!</definedName>
    <definedName name="U">#REF!</definedName>
    <definedName name="UkName">[3]Періоди!$C$2:$C$35</definedName>
    <definedName name="user">#REF!</definedName>
    <definedName name="uu" hidden="1">{"'таб 21'!$A$1:$U$24","'таб 21'!$A$1:$U$1"}</definedName>
    <definedName name="uuuu">[16]!uuuu</definedName>
    <definedName name="v">[16]!v</definedName>
    <definedName name="ver" hidden="1">{#N/A,#N/A,FALSE,"9PS0"}</definedName>
    <definedName name="Vita">#REF!</definedName>
    <definedName name="voda100">[7]рік!#REF!</definedName>
    <definedName name="VVVVV">[16]!VVVVV</definedName>
    <definedName name="W">'[17]1_Структура по елементах'!#REF!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'[17]1_Структура по елементах'!#REF!</definedName>
    <definedName name="xenia">[16]!xenia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[16]!yyyyyyyyyyyyyyyyyyy</definedName>
    <definedName name="Z">'[17]1_Структура по елементах'!#REF!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[37]рік!#REF!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[38]Автотранс!#REF!</definedName>
    <definedName name="авто_9п">[38]Автотранс!#REF!</definedName>
    <definedName name="авто_г">#REF!</definedName>
    <definedName name="авто_зв">[38]Автотранс!#REF!</definedName>
    <definedName name="авто_о">[38]Автотранс!#REF!</definedName>
    <definedName name="авто_п">[38]Автотранс!#REF!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[16]!аппа</definedName>
    <definedName name="ар">[16]!ар</definedName>
    <definedName name="арпрдлод">[39]страх!#REF!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[40]банк!#REF!</definedName>
    <definedName name="ббб">[16]!ббб</definedName>
    <definedName name="безп_9">[41]охорона!#REF!</definedName>
    <definedName name="безп_о">[41]охорона!#REF!</definedName>
    <definedName name="безп_п">[41]охорона!#REF!</definedName>
    <definedName name="бер">'[42]812'!$P$1:$P$65536</definedName>
    <definedName name="бнб">[16]!бнб</definedName>
    <definedName name="БПн">[43]Ф2!$E$2</definedName>
    <definedName name="бюдж_п">[44]м_812!$I$1:$I$65536</definedName>
    <definedName name="Бюдж1">[7]рік!#REF!</definedName>
    <definedName name="Бюдж2">[7]рік!#REF!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>[16]!ваи</definedName>
    <definedName name="вер">'[42]812'!$X$1:$X$65536</definedName>
    <definedName name="вид_плана">[46]Рабочий!$A$1:$A$7</definedName>
    <definedName name="вика">[16]!вика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'[36]1998'!$C$1:$E$65536,'[36]1998'!$I$1:$AC$65536</definedName>
    <definedName name="відх_оч">'[47] ГВ'!#REF!</definedName>
    <definedName name="відх_пл">'[47] ГВ'!#REF!</definedName>
    <definedName name="вііф" hidden="1">{#N/A,#N/A,FALSE,"9PS0"}</definedName>
    <definedName name="внешние_поставщики">#REF!</definedName>
    <definedName name="вод_1">[48]Бюджет_шаб_07!#REF!</definedName>
    <definedName name="вод_2">[48]Бюджет_шаб_07!#REF!</definedName>
    <definedName name="вода2" hidden="1">{#N/A,#N/A,FALSE,"9PS0"}</definedName>
    <definedName name="вохр_1">#REF!</definedName>
    <definedName name="вохр_2">'[49]0291'!#REF!</definedName>
    <definedName name="вохр_3">'[49]0291'!#REF!</definedName>
    <definedName name="вохр_4">'[49]0291'!#REF!</definedName>
    <definedName name="вохр_оч">'[49]0291'!#REF!</definedName>
    <definedName name="вохр_пл">'[50]Сторож охор_шаб'!#REF!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>#REF!</definedName>
    <definedName name="ВчерашнийДень">#N/A</definedName>
    <definedName name="вы">[16]!вы</definedName>
    <definedName name="выс" hidden="1">{"'таб 21'!$A$1:$U$24","'таб 21'!$A$1:$U$1"}</definedName>
    <definedName name="выц">[16]!выц</definedName>
    <definedName name="Г123">'[52]ВД (анал)'!#REF!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[55]БДР!$A:$IV</definedName>
    <definedName name="ддд">[16]!ддд</definedName>
    <definedName name="дез_1">'[49]0292'!#REF!</definedName>
    <definedName name="дез_2">'[49]0292'!#REF!</definedName>
    <definedName name="дез_3">'[49]0292'!#REF!</definedName>
    <definedName name="дез_4">'[49]0292'!#REF!</definedName>
    <definedName name="дез_г">'[49]0292'!#REF!</definedName>
    <definedName name="дез_оч">'[49]0292'!#REF!</definedName>
    <definedName name="дез_пл">[40]дез!#REF!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'[56]Тариф на транзит'!$D$14</definedName>
    <definedName name="ДОЛ">#REF!</definedName>
    <definedName name="донов">'[57]Тариф на транзит'!$D$14</definedName>
    <definedName name="еда">'[22]АТ_на 2004_витрати_1'!#REF!</definedName>
    <definedName name="екол_1">[58]єк!#REF!</definedName>
    <definedName name="екол_2">[58]єк!#REF!</definedName>
    <definedName name="екол_3">[58]єк!#REF!</definedName>
    <definedName name="екол_4">[58]єк!#REF!</definedName>
    <definedName name="екол_оч">[58]єк!#REF!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>[60]повірка!#REF!</definedName>
    <definedName name="експл_п">[59]Експл!$K$59</definedName>
    <definedName name="експл_пл">[61]вдоск!#REF!</definedName>
    <definedName name="ел_1">[62]енергія!#REF!</definedName>
    <definedName name="ел_2">[62]енергія!#REF!</definedName>
    <definedName name="ел_3">[62]енергія!#REF!</definedName>
    <definedName name="ел_4">[62]енергія!#REF!</definedName>
    <definedName name="ел_г">[62]енергія!#REF!</definedName>
    <definedName name="ен">[16]!ен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[16]!еь</definedName>
    <definedName name="жовт">'[42]812'!$Z$1:$Z$65536</definedName>
    <definedName name="жовтень" hidden="1">{#N/A,#N/A,FALSE,"9PS0"}</definedName>
    <definedName name="жу">'[63]0292'!#REF!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_xlnm.Print_Titles" localSheetId="0">'свод тарифи САО с 01.10.22'!$5:$7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[64]підсумок_спецодяг!#REF!</definedName>
    <definedName name="зах_9п">[64]підсумок_спецодяг!#REF!</definedName>
    <definedName name="зах_г">[64]підсумок_спецодяг!#REF!</definedName>
    <definedName name="зах_зв">[64]підсумок_спецодяг!#REF!</definedName>
    <definedName name="зах_оч">#REF!</definedName>
    <definedName name="зах_п">[64]підсумок_спецодяг!#REF!</definedName>
    <definedName name="зах_пл">#REF!</definedName>
    <definedName name="зах_сх">#REF!</definedName>
    <definedName name="ЗБ">'[65]tar ee 99'!$CT$95:$CT$110</definedName>
    <definedName name="зв">[59]ПЛАН_1вар!$G$1:$G$65536</definedName>
    <definedName name="зв_01">#REF!</definedName>
    <definedName name="зв_1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>[40]связь!#REF!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[16]!ззз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[16]!иии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итрпо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й">[16]!й</definedName>
    <definedName name="й11">#REF!</definedName>
    <definedName name="йц">[67]_Т2!$A$1:$L$144</definedName>
    <definedName name="йцв">[16]!йцв</definedName>
    <definedName name="к40">'[68]анализ затрат 1'!#REF!</definedName>
    <definedName name="К41">'[68]анализ затрат 1'!#REF!</definedName>
    <definedName name="кадри_2">[69]страх!#REF!</definedName>
    <definedName name="кадри_пл">#REF!</definedName>
    <definedName name="кан_сх">[48]Каналізація_07!#REF!</definedName>
    <definedName name="канц_1">'[70]утрим. прим. 08'!#REF!</definedName>
    <definedName name="канц_2">'[70]утрим. прим. 08'!#REF!</definedName>
    <definedName name="канц_3">'[70]утрим. прим. 08'!#REF!</definedName>
    <definedName name="канц_4">'[70]утрим. прим. 08'!#REF!</definedName>
    <definedName name="канц_оч">#REF!</definedName>
    <definedName name="канц_пл">#REF!</definedName>
    <definedName name="катюша">[16]!катюша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'[42]812'!$R$1:$R$65536</definedName>
    <definedName name="ке">[16]!ке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[61]вдоск!$E$9</definedName>
    <definedName name="кен_п">[71]РКМ_свод!#REF!</definedName>
    <definedName name="кен_пл">[61]вдоск!#REF!</definedName>
    <definedName name="кер">[16]!кер</definedName>
    <definedName name="кие">[16]!кие</definedName>
    <definedName name="ккк">#REF!</definedName>
    <definedName name="кккк" hidden="1">{#N/A,#N/A,FALSE,"9PS0"}</definedName>
    <definedName name="ккккк">[16]!ккккк</definedName>
    <definedName name="клімат1">[7]рік!#REF!</definedName>
    <definedName name="клімат2">[7]рік!#REF!</definedName>
    <definedName name="клімат3">[7]рік!#REF!</definedName>
    <definedName name="км">[16]!км</definedName>
    <definedName name="КМКП_НАСЕЛЕННЯ">#REF!</definedName>
    <definedName name="код">[54]PR!$B$1:$B$20</definedName>
    <definedName name="кодсписка">[72]PR!$B$1:$B$24</definedName>
    <definedName name="конец">#REF!</definedName>
    <definedName name="копия">[43]Ф2!$E$2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[73]ФинПоказатели!$C$49</definedName>
    <definedName name="курс_1кв">[74]Stat_forms!$L$1</definedName>
    <definedName name="Курс_долл">#REF!</definedName>
    <definedName name="Курс_ноябрь">#REF!</definedName>
    <definedName name="курс_окт">#REF!</definedName>
    <definedName name="курс_сент">[75]Затраты!$F$3</definedName>
    <definedName name="курс_сс">[76]СС_ТП!$F$2</definedName>
    <definedName name="курс2">'[77]анализ кт'!$B$2</definedName>
    <definedName name="курс2004">#REF!</definedName>
    <definedName name="курс2005">[73]ФинПоказатели!$C$50</definedName>
    <definedName name="курсс">[73]ФинПоказатели!#REF!</definedName>
    <definedName name="кяп">[16]!кяп</definedName>
    <definedName name="лег_1">#REF!</definedName>
    <definedName name="лег_2">#REF!</definedName>
    <definedName name="лег_3">#REF!</definedName>
    <definedName name="лег_4">#REF!</definedName>
    <definedName name="лег_9">[38]Автотранс!#REF!</definedName>
    <definedName name="лег_9п">[38]Автотранс!#REF!</definedName>
    <definedName name="лег_г">#REF!</definedName>
    <definedName name="лег_зв">[38]Автотранс!#REF!</definedName>
    <definedName name="лег_о">[38]Автотранс!#REF!</definedName>
    <definedName name="лег_п">[38]Автотранс!#REF!</definedName>
    <definedName name="лена">[16]!лена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>#REF!</definedName>
    <definedName name="Лист2">#REF!</definedName>
    <definedName name="лллл" hidden="1">{#N/A,#N/A,FALSE,"9PS0"}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'[78]3'!$A$2:$F$40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[79]ЛОМ_УКР!$A$2:$H$31</definedName>
    <definedName name="лопорпп">[16]!лопорпп</definedName>
    <definedName name="лор">[16]!лор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'[42]812'!$O$1:$O$65536</definedName>
    <definedName name="лютий" hidden="1">{#N/A,#N/A,FALSE,"9PS0"}</definedName>
    <definedName name="м_01">#REF!</definedName>
    <definedName name="М24">#REF!</definedName>
    <definedName name="макет812">'[42]812'!$A$8:$AB$262</definedName>
    <definedName name="мес1">[80]ВВОД!$E$6</definedName>
    <definedName name="мес2">[80]ВВОД!$E$7</definedName>
    <definedName name="Месяц">'[53]Технич лист'!$E$2:$E$23</definedName>
    <definedName name="ми">[2]рік!#REF!</definedName>
    <definedName name="мм">[81]ВВОД!$F$7</definedName>
    <definedName name="МММ">#REF!</definedName>
    <definedName name="Мой_лист">MID(CELL("имяфайла",[82]База!$E$1),SEARCH("[",CELL("имяфайла",[82]База!$E$1)),256)&amp;"!"</definedName>
    <definedName name="мощ">[83]assump!#REF!</definedName>
    <definedName name="мощности">[83]assump!#REF!</definedName>
    <definedName name="мощность">'[57]Тариф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'[53]Технич лист'!$C$2:$C$6</definedName>
    <definedName name="Наименование">[84]Ф2!$E$2</definedName>
    <definedName name="наименование_направления">[85]PR!$C$4:$C$32</definedName>
    <definedName name="НАСЕЛЕННЯ">#REF!</definedName>
    <definedName name="населення1">'[86]Тариф на транзит'!$D$14</definedName>
    <definedName name="Насосопал">#REF!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[16]!ног</definedName>
    <definedName name="Номер">[3]Звіти!$A$2:$A$6</definedName>
    <definedName name="нпи">[16]!нпи</definedName>
    <definedName name="нь" hidden="1">{#N/A,#N/A,TRUE,"попередні"}</definedName>
    <definedName name="о" hidden="1">'[87]7 міс'!$C$1:$E$65536,'[87]7 міс'!$N$1:$AX$65536</definedName>
    <definedName name="_xlnm.Print_Area">'[88]Незав.пр-во '!$A:$IV</definedName>
    <definedName name="облік">[89]скрыть!$D$4:$D$6</definedName>
    <definedName name="облікГВП">[89]скрыть!$G$4:$G$6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[64]підсумок_спецодяг!#REF!</definedName>
    <definedName name="одяг_9п">[64]підсумок_спецодяг!#REF!</definedName>
    <definedName name="одяг_г">[64]підсумок_спецодяг!#REF!</definedName>
    <definedName name="одяг_зв">[64]підсумок_спецодяг!#REF!</definedName>
    <definedName name="одяг_оч">#REF!</definedName>
    <definedName name="одяг_п">[64]підсумок_спецодяг!#REF!</definedName>
    <definedName name="одяг_пл">#REF!</definedName>
    <definedName name="олр">'[63]0210'!#REF!</definedName>
    <definedName name="ооо">[16]!ооо</definedName>
    <definedName name="оор" hidden="1">'[90]3 не сокр.'!$F$1:$H$65536,'[90]3 не сокр.'!$P$1:$AQ$65536</definedName>
    <definedName name="ОПРсРТС">#REF!</definedName>
    <definedName name="осн">[80]ВВОД!$B$9</definedName>
    <definedName name="осн_2" hidden="1">{#N/A,#N/A,FALSE,"9PS0"}</definedName>
    <definedName name="Отсорт_Д_СВ">#REF!</definedName>
    <definedName name="отчет_2005">'[91]812'!$F$1:$F$65536</definedName>
    <definedName name="отчет_9мес">'[42]812'!$K$1:$K$65536</definedName>
    <definedName name="оц_пл">#REF!</definedName>
    <definedName name="оч_г">[59]ПЛАН_1вар!$N$1:$N$65536</definedName>
    <definedName name="оч_рік">[44]м_812!$L$1:$L$65536</definedName>
    <definedName name="очік_ен">[46]дох!#REF!</definedName>
    <definedName name="очік_ст">[46]дох!#REF!</definedName>
    <definedName name="очікув">'[42]812'!$J$1:$J$65536</definedName>
    <definedName name="П1222">#REF!</definedName>
    <definedName name="Палива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екн54">[92]!пеекн54</definedName>
    <definedName name="пеи" hidden="1">{"'таб 21'!$A$1:$U$24","'таб 21'!$A$1:$U$1"}</definedName>
    <definedName name="Период">[84]Ф2!$F$4</definedName>
    <definedName name="ПериодОтчёта">'[84]Технич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[93]План!$H$1:$H$65536</definedName>
    <definedName name="пл_10">[94]План!$J$1:$J$65536</definedName>
    <definedName name="пл_2">[93]План!$I$1:$I$65536</definedName>
    <definedName name="пл_3">[93]План!$J$1:$J$65536</definedName>
    <definedName name="пл_4">[93]План!$K$1:$K$65536</definedName>
    <definedName name="пл_9">[59]ПЛАН_1вар!$K$1:$K$65536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[59]ПЛАН_1вар!$M$1:$M$65536</definedName>
    <definedName name="пл_о">[93]План!$F$1:$F$65536</definedName>
    <definedName name="пл_п">[93]План!#REF!</definedName>
    <definedName name="пл_пр">#REF!</definedName>
    <definedName name="пл_пр1">#REF!</definedName>
    <definedName name="пл_пр2">#REF!</definedName>
    <definedName name="пл_скор">[44]м_812!$J$1:$J$65536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[95]рік!#REF!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[89]скрыть!$B$4:$B$9</definedName>
    <definedName name="под_пл">[40]компод!#REF!</definedName>
    <definedName name="подр">#REF!</definedName>
    <definedName name="пож_пл">[40]пож!#REF!</definedName>
    <definedName name="пож_сх">'[96]Пожеж_ ох_08_довед'!#REF!</definedName>
    <definedName name="пороп" hidden="1">{"'таб 21'!$A$1:$U$24","'таб 21'!$A$1:$U$1"}</definedName>
    <definedName name="Построение_жука">[16]!Построение_жука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>[40]проезд!#REF!</definedName>
    <definedName name="пр_оч">'[97]0210'!#REF!</definedName>
    <definedName name="пр_пл">[40]проезд!#REF!</definedName>
    <definedName name="пр_рік">[44]м_812!$M$1:$M$65536</definedName>
    <definedName name="Признак">'[84]Технич лист'!$A$2:$A$4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>[83]assump!#REF!</definedName>
    <definedName name="ПУУ">[16]!ПУУ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[39]страх!#REF!</definedName>
    <definedName name="РЕГ">#REF!</definedName>
    <definedName name="Регіон">#REF!</definedName>
    <definedName name="регулюв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[98]сан_гиг!#REF!</definedName>
    <definedName name="сан_2">[98]сан_гиг!#REF!</definedName>
    <definedName name="сан_3">[98]сан_гиг!#REF!</definedName>
    <definedName name="сан_4">[98]сан_гиг!#REF!</definedName>
    <definedName name="сан_оч">'[97]0516'!#REF!</definedName>
    <definedName name="сан_сх">[98]сан_гиг!#REF!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'[42]812'!$I$1:$I$65536</definedName>
    <definedName name="службы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[72]PR!$A$1:$A$25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[16]!старое</definedName>
    <definedName name="статьи">[44]м_812!$D$1:$D$65536</definedName>
    <definedName name="стимость">[33]assump!#REF!</definedName>
    <definedName name="стоо_1">#REF!</definedName>
    <definedName name="стор_1">#REF!</definedName>
    <definedName name="стор_2">'[49]0291'!#REF!</definedName>
    <definedName name="стор_3">'[49]0291'!#REF!</definedName>
    <definedName name="стор_4">'[49]0291'!#REF!</definedName>
    <definedName name="стор_оч">'[49]0291'!#REF!</definedName>
    <definedName name="стор_пл">'[50]Сторож охор_шаб'!#REF!</definedName>
    <definedName name="страх_1">[69]страх!#REF!</definedName>
    <definedName name="страх_2">[69]страх!#REF!</definedName>
    <definedName name="страх_3">[69]страх!#REF!</definedName>
    <definedName name="страх_4">[69]страх!#REF!</definedName>
    <definedName name="страх_г">[69]страх!#REF!</definedName>
    <definedName name="страх_оч">[69]страх!#REF!</definedName>
    <definedName name="страх_пл">[40]страх!#REF!</definedName>
    <definedName name="сфы">[16]!сфы</definedName>
    <definedName name="сцу">[16]!сцу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[62]енергія!#REF!</definedName>
    <definedName name="теп_2">[62]енергія!#REF!</definedName>
    <definedName name="теп_3">[62]енергія!#REF!</definedName>
    <definedName name="теп_4">[62]енергія!#REF!</definedName>
    <definedName name="теп_г">[62]енергія!#REF!</definedName>
    <definedName name="Теплов" hidden="1">{#N/A,#N/A,FALSE,"9PS0"}</definedName>
    <definedName name="теплообм">#REF!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ип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[16]!у</definedName>
    <definedName name="уа">[16]!уа</definedName>
    <definedName name="УЖДТ">[16]!УЖДТ</definedName>
    <definedName name="Уз">#REF!</definedName>
    <definedName name="Уз_б">#REF!</definedName>
    <definedName name="Уз_і">#REF!</definedName>
    <definedName name="Уз_н">#REF!</definedName>
    <definedName name="ук">[16]!ук</definedName>
    <definedName name="укау">[16]!укау</definedName>
    <definedName name="укп">[16]!укп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'[91]Технич лист'!$A$2:$A$4</definedName>
    <definedName name="Ф5_97">[99]Ф5_97!$A$3:$O$233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[100]Лист1!$C$4:$C$11</definedName>
    <definedName name="фс">[16]!фс</definedName>
    <definedName name="ффф">[33]assump!#REF!</definedName>
    <definedName name="фыв">[16]!фыв</definedName>
    <definedName name="хз">#REF!</definedName>
    <definedName name="ца">[16]!ца</definedName>
    <definedName name="цркм_п_01">#REF!</definedName>
    <definedName name="цркм_с_01">#REF!</definedName>
    <definedName name="цркм_ф_01">#REF!</definedName>
    <definedName name="цу">[16]!цу</definedName>
    <definedName name="цуа" hidden="1">{#N/A,#N/A,TRUE,"попередні"}</definedName>
    <definedName name="цув">[16]!цув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>#REF!</definedName>
    <definedName name="ЧУГУН3">[79]Чугун_Украина!$A$2:$H$20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[85]PR!$D$4:$D$31</definedName>
    <definedName name="шифрВ">[72]Шифр!$E$1:$E$44</definedName>
    <definedName name="ШифрВитр">[101]ДопШифры!$A$29:$A$77</definedName>
    <definedName name="шифрП">[72]Шифр!$B$1:$B$21</definedName>
    <definedName name="ШифрПост">[101]ДопШифры!$A$1:$A$28</definedName>
    <definedName name="шшш">[16]!шшш</definedName>
    <definedName name="шшшш">[16]!шшшш</definedName>
    <definedName name="щзю">[16]!щзю</definedName>
    <definedName name="ывм">[16]!ывм</definedName>
    <definedName name="ым">[16]!ым</definedName>
    <definedName name="ьг">[16]!ьг</definedName>
    <definedName name="Экспорт_99_1">[102]Экспорт_99_1!$A$2:$F$29</definedName>
    <definedName name="Экспорт_99_2">[102]Экспорт_99_2!$A$1:$F$27</definedName>
    <definedName name="Экспорт_99_3">[102]Экспорт_99_3!$A$1:$H$34</definedName>
    <definedName name="эээ">[16]!эээ</definedName>
    <definedName name="юб">'[63]0210'!#REF!</definedName>
    <definedName name="югш" hidden="1">{#N/A,#N/A,TRUE,"попередні"}</definedName>
    <definedName name="ююю">[16]!ююю</definedName>
    <definedName name="я">#REF!</definedName>
    <definedName name="япк">[16]!япк</definedName>
    <definedName name="яся">[16]!яся</definedName>
  </definedNames>
  <calcPr calcId="191029" refMode="R1C1"/>
</workbook>
</file>

<file path=xl/calcChain.xml><?xml version="1.0" encoding="utf-8"?>
<calcChain xmlns="http://schemas.openxmlformats.org/spreadsheetml/2006/main">
  <c r="G9" i="4" l="1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8" i="4"/>
  <c r="H6" i="4"/>
  <c r="G6" i="4"/>
  <c r="E47" i="4"/>
  <c r="H46" i="4"/>
  <c r="F46" i="4"/>
  <c r="J46" i="4" s="1"/>
  <c r="H45" i="4"/>
  <c r="F44" i="4"/>
  <c r="J44" i="4" s="1"/>
  <c r="H44" i="4"/>
  <c r="F43" i="4"/>
  <c r="J43" i="4" s="1"/>
  <c r="H43" i="4"/>
  <c r="F42" i="4"/>
  <c r="H41" i="4"/>
  <c r="H40" i="4"/>
  <c r="F40" i="4"/>
  <c r="J40" i="4" s="1"/>
  <c r="H39" i="4"/>
  <c r="F38" i="4"/>
  <c r="J38" i="4" s="1"/>
  <c r="H37" i="4"/>
  <c r="E36" i="4"/>
  <c r="I36" i="4" s="1"/>
  <c r="F35" i="4"/>
  <c r="J35" i="4" s="1"/>
  <c r="F34" i="4"/>
  <c r="J34" i="4" s="1"/>
  <c r="F33" i="4"/>
  <c r="J33" i="4" s="1"/>
  <c r="F32" i="4"/>
  <c r="J32" i="4" s="1"/>
  <c r="H32" i="4"/>
  <c r="F31" i="4"/>
  <c r="J31" i="4" s="1"/>
  <c r="H31" i="4"/>
  <c r="H30" i="4"/>
  <c r="F28" i="4"/>
  <c r="J28" i="4" s="1"/>
  <c r="E28" i="4"/>
  <c r="H28" i="4"/>
  <c r="F27" i="4"/>
  <c r="J27" i="4" s="1"/>
  <c r="F26" i="4"/>
  <c r="J26" i="4" s="1"/>
  <c r="H26" i="4"/>
  <c r="F25" i="4"/>
  <c r="J25" i="4" s="1"/>
  <c r="F24" i="4"/>
  <c r="J24" i="4" s="1"/>
  <c r="F23" i="4"/>
  <c r="J23" i="4" s="1"/>
  <c r="H23" i="4"/>
  <c r="H22" i="4"/>
  <c r="H21" i="4"/>
  <c r="F20" i="4"/>
  <c r="J20" i="4" s="1"/>
  <c r="F19" i="4"/>
  <c r="J19" i="4" s="1"/>
  <c r="H19" i="4"/>
  <c r="F18" i="4"/>
  <c r="J18" i="4" s="1"/>
  <c r="H17" i="4"/>
  <c r="F17" i="4"/>
  <c r="J17" i="4" s="1"/>
  <c r="F16" i="4"/>
  <c r="J16" i="4" s="1"/>
  <c r="E16" i="4"/>
  <c r="I16" i="4" s="1"/>
  <c r="H16" i="4"/>
  <c r="F15" i="4"/>
  <c r="J15" i="4" s="1"/>
  <c r="H15" i="4"/>
  <c r="H14" i="4"/>
  <c r="F14" i="4"/>
  <c r="J14" i="4" s="1"/>
  <c r="F13" i="4"/>
  <c r="J13" i="4" s="1"/>
  <c r="H12" i="4"/>
  <c r="F12" i="4"/>
  <c r="J12" i="4" s="1"/>
  <c r="H11" i="4"/>
  <c r="F11" i="4"/>
  <c r="J11" i="4" s="1"/>
  <c r="F10" i="4"/>
  <c r="J10" i="4" s="1"/>
  <c r="H10" i="4"/>
  <c r="H9" i="4"/>
  <c r="F8" i="4"/>
  <c r="J8" i="4" s="1"/>
  <c r="H34" i="4" l="1"/>
  <c r="H36" i="4"/>
  <c r="H25" i="4"/>
  <c r="H27" i="4"/>
  <c r="H38" i="4"/>
  <c r="H13" i="4"/>
  <c r="H18" i="4"/>
  <c r="H20" i="4"/>
  <c r="H29" i="4"/>
  <c r="H8" i="4"/>
  <c r="H24" i="4"/>
  <c r="H33" i="4"/>
  <c r="H35" i="4"/>
  <c r="J42" i="4"/>
  <c r="I28" i="4"/>
  <c r="H42" i="4"/>
  <c r="H47" i="4"/>
  <c r="I47" i="4"/>
</calcChain>
</file>

<file path=xl/sharedStrings.xml><?xml version="1.0" encoding="utf-8"?>
<sst xmlns="http://schemas.openxmlformats.org/spreadsheetml/2006/main" count="59" uniqueCount="54">
  <si>
    <t>№
з/п</t>
  </si>
  <si>
    <t>Адреса, за якою розташована САО
(вулиця, будинок, корпус)</t>
  </si>
  <si>
    <t>Тарифи на послуги з постачання теплової енергії, грн./Гкал (з ПДВ)</t>
  </si>
  <si>
    <t>населення</t>
  </si>
  <si>
    <t>бюджетні установи</t>
  </si>
  <si>
    <t>інші споживачі</t>
  </si>
  <si>
    <t xml:space="preserve">ВОКЗАЛЬНА,  2 </t>
  </si>
  <si>
    <t xml:space="preserve">ВОЛОДИМИРА ВЕРНАДСЬКОГО , 22 </t>
  </si>
  <si>
    <t xml:space="preserve">ВОЛОДИМИРА ВЕРНАДСЬКОГО , 24 </t>
  </si>
  <si>
    <t>ВОЛОДИМИРА МОНОМАХА ,  8</t>
  </si>
  <si>
    <t xml:space="preserve">ВОСКРЕСЕНСЬКА, 1 </t>
  </si>
  <si>
    <t>ГАГАРІНА, 31</t>
  </si>
  <si>
    <t>ДАРНИЦЬКА, 21</t>
  </si>
  <si>
    <t>ДМИТРА ЯВОРНИЦЬКОГО, 33</t>
  </si>
  <si>
    <t>ДМИТРА ЯВОРНИЦЬКОГО, 72А</t>
  </si>
  <si>
    <t xml:space="preserve">ДМИТРА ЯВОРНИЦЬКОГ , 74 </t>
  </si>
  <si>
    <t>ДМИТРА ЯВОРНИЦЬКОГО), 96</t>
  </si>
  <si>
    <t>ДМИТРА ЯВОРНИЦЬКОГО, 100</t>
  </si>
  <si>
    <t>ДМИТРА ЯВОРНИЦЬКОГО, 105</t>
  </si>
  <si>
    <t xml:space="preserve">ЄВГЕНІЯ КОНОВАЛЬЦЯ, 13 </t>
  </si>
  <si>
    <t>ЗАПОРІЗЬКЕ ШОСЕ, 14</t>
  </si>
  <si>
    <t>ЗОРЯНИЙ,  1 Оч-1</t>
  </si>
  <si>
    <t>ЗОРЯНИЙ,  1 Оч-2</t>
  </si>
  <si>
    <t>ІВАНА АКІНФІЄВА ), 10</t>
  </si>
  <si>
    <t>ІВАНА АКІНФІЄВА, 12Б</t>
  </si>
  <si>
    <t>ІВАНА АКІНФІЄВА, 14</t>
  </si>
  <si>
    <t>ІВАНА АКІНФІЄВА, 17</t>
  </si>
  <si>
    <t>МИХАЙЛА ГРУШЕВСЬКОГО, 14</t>
  </si>
  <si>
    <t>МУСЛІМА МАГОМАЄВА,  1А</t>
  </si>
  <si>
    <t xml:space="preserve">ОЛЕСЯ ГОНЧАРА,  6 </t>
  </si>
  <si>
    <t>ОЛЕСЯ ГОНЧАРА,  8</t>
  </si>
  <si>
    <t>ПАСТЕРА, 10</t>
  </si>
  <si>
    <t>ПАСТЕРА, 12</t>
  </si>
  <si>
    <t xml:space="preserve">ПАТОРЖИНСЬКОГО, 27 </t>
  </si>
  <si>
    <t xml:space="preserve">РОМАНА ШУХЕВИЧА, 28/32 </t>
  </si>
  <si>
    <t xml:space="preserve">СВОБОДИ, 99 </t>
  </si>
  <si>
    <t>СВЯТОСЛАВА ХОРОБРОГО, 22</t>
  </si>
  <si>
    <t>СЕВАСТОПОЛЬСЬКА,  1</t>
  </si>
  <si>
    <t>СЕРГІЯ ЄФРЕМОВА,  1</t>
  </si>
  <si>
    <t>СЕРГІЯ ЄФРЕМОВА,  4</t>
  </si>
  <si>
    <t xml:space="preserve">СЕРГІЯ ЄФРЕМОВА, 21А </t>
  </si>
  <si>
    <t>СТАРОКОЗАЦЬКА, 50</t>
  </si>
  <si>
    <t xml:space="preserve">СТАРОКОЗАЦЬКА, 74А </t>
  </si>
  <si>
    <t xml:space="preserve">ТИВЕРСЬКИЙ,  2 </t>
  </si>
  <si>
    <t>ТРОЇЦЬКА), 22А</t>
  </si>
  <si>
    <t>ШОЛОМ АЛЕЙХЕМ, 4А</t>
  </si>
  <si>
    <t>Додаток №1 до Наказу ________________________</t>
  </si>
  <si>
    <t>Начальник ПЕВ</t>
  </si>
  <si>
    <t>не застосовуються</t>
  </si>
  <si>
    <t>застосовуються з 01.10.2022 р.</t>
  </si>
  <si>
    <t>Тарифи на теплову енергію, грн./Гкал (без ПДВ)</t>
  </si>
  <si>
    <t>станом на 01.01.2023 року</t>
  </si>
  <si>
    <t>Діючи</t>
  </si>
  <si>
    <t xml:space="preserve"> тарифи на теплову енергію та послуги з постачання теплової енергії окремо для кожного багатоквартирного будинку, обладнаного системою автономного опалення по  КП "Теплоенерго"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</si>
</sst>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1">
    <xf numFmtId="0" fontId="0" fillId="0" borderId="0" xfId="0"/>
    <xf numFmtId="0" fontId="2" fillId="0" borderId="0" xfId="0" applyFo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2" fontId="2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2">
    <cellStyle name="Звичайний 2" xfId="1" xr:uid="{00000000-0005-0000-0000-000000000000}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sharedStrings" Target="sharedStrings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F77A188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8;&#1045;&#1055;&#1051;&#1054;&#1069;&#1053;&#1045;&#1056;&#1043;&#1054;\&#1055;&#1069;&#1054;\&#1058;&#1040;&#1056;&#1048;&#1060;&#1067;%202021\&#1057;&#1040;&#1054;\&#1056;&#1086;&#1079;&#1088;&#1072;&#1093;&#1091;&#1085;&#1086;&#1082;%20%20&#1057;&#1040;&#1054;%20&#1089;&#1086;%20&#1089;&#1090;&#1088;&#1091;&#1082;&#1090;&#1091;&#1088;&#1086;&#1081;%20&#1076;&#1083;&#1103;%20&#1088;&#1110;&#1096;&#1077;&#1085;&#1085;&#1103;%20&#1085;&#1086;&#1074;&#1072;&#1103;%20&#1079;&#1072;&#1088;&#1087;&#1083;&#1072;&#1090;&#1072;%20&#1085;&#1086;&#1074;&#1099;&#1081;%20&#1075;&#1072;&#1079;%20&#1085;&#1072;%20&#1085;&#1086;&#1103;&#1073;&#1088;&#1100;%20&#1076;&#1083;&#1103;%20&#1087;&#1088;&#1086;&#1095;&#1080;&#109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ACD983F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96F530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34384C\&#1087;&#1091;_&#1041;_10.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86;&#1079;&#1075;&#1083;&#1103;&#1076;%20&#1087;&#1110;&#1076;&#1087;&#1088;&#1080;&#1108;&#1084;&#1089;&#1090;&#1074;\2019\+&#1041;&#1110;&#1083;&#1086;&#1094;&#1077;&#1088;&#1082;&#1110;&#1074;&#1090;&#1077;&#1087;&#1083;&#1086;&#1084;&#1077;&#1088;&#1077;&#1078;&#1072;\!&#1092;&#1110;&#1085;&#1110;&#1096;&#1080;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45;&#1055;&#1051;&#1054;&#1069;&#1053;&#1045;&#1056;&#1043;&#1054;\&#1055;&#1086;&#1085;&#1086;&#1084;&#1072;&#1088;&#1077;&#1085;&#1082;&#1086;\&#1044;&#1083;&#1103;%20&#1057;&#1054;&#1058;&#105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-вартість"/>
      <sheetName val="свод т-е (грнГкал)"/>
      <sheetName val="свод т-е"/>
      <sheetName val="свод тарифи"/>
      <sheetName val="свод енергоресурси"/>
      <sheetName val="паливо"/>
      <sheetName val="обсяги паливо"/>
      <sheetName val="Реалізація"/>
      <sheetName val="Ел енергія"/>
      <sheetName val="ЕкПод план21 1.1-1.2"/>
      <sheetName val="ВОДА"/>
      <sheetName val="діагностика котлів"/>
      <sheetName val="вимірюв.прилади"/>
      <sheetName val="лічильники паливо"/>
      <sheetName val="заробітна плата"/>
      <sheetName val="охорона"/>
      <sheetName val="Амортизація"/>
      <sheetName val="свод Амортизація"/>
    </sheetNames>
    <sheetDataSet>
      <sheetData sheetId="0"/>
      <sheetData sheetId="1"/>
      <sheetData sheetId="2">
        <row r="54">
          <cell r="L54">
            <v>6155.55</v>
          </cell>
          <cell r="AB54">
            <v>5735.8</v>
          </cell>
          <cell r="AN54">
            <v>5819.87</v>
          </cell>
          <cell r="AR54">
            <v>5911.38</v>
          </cell>
          <cell r="AZ54">
            <v>6122.03</v>
          </cell>
          <cell r="BD54">
            <v>5919.67</v>
          </cell>
          <cell r="BL54">
            <v>5767.14</v>
          </cell>
          <cell r="BP54">
            <v>6111.89</v>
          </cell>
          <cell r="BS54">
            <v>4742.1400000000003</v>
          </cell>
          <cell r="BT54">
            <v>7423.05</v>
          </cell>
          <cell r="BX54">
            <v>6483.66</v>
          </cell>
          <cell r="CB54">
            <v>6296.63</v>
          </cell>
          <cell r="CJ54">
            <v>5737.5</v>
          </cell>
          <cell r="CN54">
            <v>6282.15</v>
          </cell>
          <cell r="DH54">
            <v>5845.5</v>
          </cell>
          <cell r="DL54">
            <v>6647.59</v>
          </cell>
          <cell r="DP54">
            <v>7528.92</v>
          </cell>
          <cell r="DT54">
            <v>6056.97</v>
          </cell>
          <cell r="DW54">
            <v>3487.47</v>
          </cell>
          <cell r="DX54">
            <v>6331.12</v>
          </cell>
          <cell r="FD54">
            <v>6450.58</v>
          </cell>
          <cell r="FH54">
            <v>7094.86</v>
          </cell>
          <cell r="FP54">
            <v>6424.94</v>
          </cell>
          <cell r="FT54">
            <v>6336.15</v>
          </cell>
          <cell r="FX54">
            <v>8281.57</v>
          </cell>
          <cell r="GA54">
            <v>3859</v>
          </cell>
          <cell r="GN54">
            <v>6812.9</v>
          </cell>
          <cell r="HD54">
            <v>5951.99</v>
          </cell>
          <cell r="HL54">
            <v>7233.06</v>
          </cell>
          <cell r="IB54">
            <v>7894.12</v>
          </cell>
          <cell r="IN54">
            <v>6464.84</v>
          </cell>
          <cell r="JD54">
            <v>5744.39</v>
          </cell>
          <cell r="JS54">
            <v>5197.7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"/>
      <sheetName val="Списки"/>
      <sheetName val="Для СОТО"/>
    </sheetNames>
    <definedNames>
      <definedName name="пеекн54" refersTo="#ССЫЛКА!"/>
    </definedNames>
    <sheetDataSet>
      <sheetData sheetId="0">
        <row r="2">
          <cell r="H2" t="str">
            <v>вул. 8-го Березня, 10</v>
          </cell>
        </row>
      </sheetData>
      <sheetData sheetId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"/>
  <sheetViews>
    <sheetView tabSelected="1" zoomScaleNormal="100" workbookViewId="0">
      <selection activeCell="C51" sqref="C51"/>
    </sheetView>
  </sheetViews>
  <sheetFormatPr defaultRowHeight="15" x14ac:dyDescent="0.25"/>
  <cols>
    <col min="1" max="1" width="6.140625" style="1" customWidth="1"/>
    <col min="2" max="2" width="29.28515625" style="1" customWidth="1"/>
    <col min="3" max="3" width="17" style="1" customWidth="1"/>
    <col min="4" max="4" width="14.140625" style="6" customWidth="1"/>
    <col min="5" max="5" width="12.7109375" style="6" customWidth="1"/>
    <col min="6" max="6" width="15" style="6" customWidth="1"/>
    <col min="7" max="7" width="17.140625" style="6" customWidth="1"/>
    <col min="8" max="8" width="16.42578125" style="6" customWidth="1"/>
    <col min="9" max="9" width="14.28515625" style="6" customWidth="1"/>
    <col min="10" max="10" width="14.5703125" style="6" customWidth="1"/>
    <col min="11" max="11" width="9.140625" style="1" customWidth="1"/>
    <col min="12" max="16384" width="9.140625" style="1"/>
  </cols>
  <sheetData>
    <row r="1" spans="1:10" x14ac:dyDescent="0.25">
      <c r="E1" s="10"/>
      <c r="F1" s="10"/>
      <c r="G1" s="10"/>
      <c r="H1" s="10" t="s">
        <v>46</v>
      </c>
      <c r="I1" s="10"/>
      <c r="J1" s="10"/>
    </row>
    <row r="2" spans="1:10" ht="18.75" x14ac:dyDescent="0.3">
      <c r="D2" s="13" t="s">
        <v>52</v>
      </c>
      <c r="E2" s="13"/>
      <c r="F2" s="13"/>
      <c r="G2" s="10"/>
      <c r="H2" s="10"/>
      <c r="I2" s="10"/>
      <c r="J2" s="10"/>
    </row>
    <row r="3" spans="1:10" ht="36" customHeight="1" x14ac:dyDescent="0.25">
      <c r="A3" s="15" t="s">
        <v>53</v>
      </c>
      <c r="B3" s="15"/>
      <c r="C3" s="15"/>
      <c r="D3" s="15"/>
      <c r="E3" s="15"/>
      <c r="F3" s="15"/>
      <c r="G3" s="15"/>
      <c r="H3" s="15"/>
      <c r="I3" s="15"/>
      <c r="J3" s="15"/>
    </row>
    <row r="4" spans="1:10" ht="36" customHeight="1" x14ac:dyDescent="0.25">
      <c r="A4" s="11"/>
      <c r="B4" s="11"/>
      <c r="C4" s="14" t="s">
        <v>51</v>
      </c>
      <c r="D4" s="14"/>
      <c r="E4" s="14"/>
      <c r="F4" s="14"/>
      <c r="G4" s="14"/>
      <c r="H4" s="11"/>
      <c r="I4" s="11"/>
      <c r="J4" s="11"/>
    </row>
    <row r="5" spans="1:10" ht="37.5" customHeight="1" x14ac:dyDescent="0.25">
      <c r="A5" s="16" t="s">
        <v>0</v>
      </c>
      <c r="B5" s="17" t="s">
        <v>1</v>
      </c>
      <c r="C5" s="18" t="s">
        <v>50</v>
      </c>
      <c r="D5" s="19"/>
      <c r="E5" s="19"/>
      <c r="F5" s="20"/>
      <c r="G5" s="18" t="s">
        <v>2</v>
      </c>
      <c r="H5" s="19"/>
      <c r="I5" s="19"/>
      <c r="J5" s="20"/>
    </row>
    <row r="6" spans="1:10" ht="37.5" customHeight="1" x14ac:dyDescent="0.25">
      <c r="A6" s="16"/>
      <c r="B6" s="17"/>
      <c r="C6" s="12" t="s">
        <v>48</v>
      </c>
      <c r="D6" s="18" t="s">
        <v>49</v>
      </c>
      <c r="E6" s="19"/>
      <c r="F6" s="20"/>
      <c r="G6" s="12" t="str">
        <f>C6</f>
        <v>не застосовуються</v>
      </c>
      <c r="H6" s="18" t="str">
        <f t="shared" ref="H6" si="0">D6</f>
        <v>застосовуються з 01.10.2022 р.</v>
      </c>
      <c r="I6" s="19"/>
      <c r="J6" s="20"/>
    </row>
    <row r="7" spans="1:10" ht="41.25" customHeight="1" x14ac:dyDescent="0.25">
      <c r="A7" s="16"/>
      <c r="B7" s="17"/>
      <c r="C7" s="2" t="s">
        <v>3</v>
      </c>
      <c r="D7" s="2" t="s">
        <v>3</v>
      </c>
      <c r="E7" s="2" t="s">
        <v>4</v>
      </c>
      <c r="F7" s="2" t="s">
        <v>5</v>
      </c>
      <c r="G7" s="2" t="s">
        <v>3</v>
      </c>
      <c r="H7" s="2" t="s">
        <v>3</v>
      </c>
      <c r="I7" s="2" t="s">
        <v>4</v>
      </c>
      <c r="J7" s="2" t="s">
        <v>5</v>
      </c>
    </row>
    <row r="8" spans="1:10" x14ac:dyDescent="0.25">
      <c r="A8" s="3">
        <v>1</v>
      </c>
      <c r="B8" s="4" t="s">
        <v>6</v>
      </c>
      <c r="C8" s="5">
        <v>1998.2</v>
      </c>
      <c r="D8" s="5">
        <v>1451.1</v>
      </c>
      <c r="E8" s="5"/>
      <c r="F8" s="5">
        <f>'[103]свод т-е'!AB54</f>
        <v>5735.8</v>
      </c>
      <c r="G8" s="5">
        <f>C8*1.2</f>
        <v>2397.84</v>
      </c>
      <c r="H8" s="5">
        <f t="shared" ref="H8:H46" si="1">D8*1.2</f>
        <v>1741.32</v>
      </c>
      <c r="I8" s="5"/>
      <c r="J8" s="5">
        <f>F8*1.2</f>
        <v>6882.96</v>
      </c>
    </row>
    <row r="9" spans="1:10" x14ac:dyDescent="0.25">
      <c r="A9" s="3">
        <v>2</v>
      </c>
      <c r="B9" s="4" t="s">
        <v>7</v>
      </c>
      <c r="C9" s="5">
        <v>3315.1</v>
      </c>
      <c r="D9" s="5">
        <v>1451.1</v>
      </c>
      <c r="E9" s="5"/>
      <c r="F9" s="5"/>
      <c r="G9" s="5">
        <f t="shared" ref="G9:G47" si="2">C9*1.2</f>
        <v>3978.12</v>
      </c>
      <c r="H9" s="5">
        <f t="shared" si="1"/>
        <v>1741.32</v>
      </c>
      <c r="I9" s="5"/>
      <c r="J9" s="5"/>
    </row>
    <row r="10" spans="1:10" x14ac:dyDescent="0.25">
      <c r="A10" s="3">
        <v>3</v>
      </c>
      <c r="B10" s="4" t="s">
        <v>8</v>
      </c>
      <c r="C10" s="5">
        <v>2238.2399999999998</v>
      </c>
      <c r="D10" s="5">
        <v>1451.1</v>
      </c>
      <c r="E10" s="5"/>
      <c r="F10" s="5">
        <f>'[103]свод т-е'!AN54</f>
        <v>5819.87</v>
      </c>
      <c r="G10" s="5">
        <f t="shared" si="2"/>
        <v>2685.8879999999995</v>
      </c>
      <c r="H10" s="5">
        <f t="shared" si="1"/>
        <v>1741.32</v>
      </c>
      <c r="I10" s="5"/>
      <c r="J10" s="5">
        <f>F10*1.2</f>
        <v>6983.8440000000001</v>
      </c>
    </row>
    <row r="11" spans="1:10" x14ac:dyDescent="0.25">
      <c r="A11" s="3">
        <v>4</v>
      </c>
      <c r="B11" s="4" t="s">
        <v>9</v>
      </c>
      <c r="C11" s="5">
        <v>2033.37</v>
      </c>
      <c r="D11" s="5">
        <v>1451.1</v>
      </c>
      <c r="E11" s="5"/>
      <c r="F11" s="5">
        <f>'[103]свод т-е'!AR54</f>
        <v>5911.38</v>
      </c>
      <c r="G11" s="5">
        <f t="shared" si="2"/>
        <v>2440.0439999999999</v>
      </c>
      <c r="H11" s="5">
        <f t="shared" si="1"/>
        <v>1741.32</v>
      </c>
      <c r="I11" s="5"/>
      <c r="J11" s="5">
        <f>F11*1.2</f>
        <v>7093.6559999999999</v>
      </c>
    </row>
    <row r="12" spans="1:10" x14ac:dyDescent="0.25">
      <c r="A12" s="3">
        <v>5</v>
      </c>
      <c r="B12" s="4" t="s">
        <v>10</v>
      </c>
      <c r="C12" s="5">
        <v>1924.69</v>
      </c>
      <c r="D12" s="5">
        <v>1451.1</v>
      </c>
      <c r="E12" s="5"/>
      <c r="F12" s="5">
        <f>'[103]свод т-е'!AZ54</f>
        <v>6122.03</v>
      </c>
      <c r="G12" s="5">
        <f t="shared" si="2"/>
        <v>2309.6280000000002</v>
      </c>
      <c r="H12" s="5">
        <f t="shared" si="1"/>
        <v>1741.32</v>
      </c>
      <c r="I12" s="5"/>
      <c r="J12" s="5">
        <f>F12*1.2</f>
        <v>7346.4359999999997</v>
      </c>
    </row>
    <row r="13" spans="1:10" x14ac:dyDescent="0.25">
      <c r="A13" s="3">
        <v>6</v>
      </c>
      <c r="B13" s="4" t="s">
        <v>11</v>
      </c>
      <c r="C13" s="5">
        <v>2336.4299999999998</v>
      </c>
      <c r="D13" s="5">
        <v>1451.1</v>
      </c>
      <c r="E13" s="5"/>
      <c r="F13" s="5">
        <f>'[103]свод т-е'!BD54</f>
        <v>5919.67</v>
      </c>
      <c r="G13" s="5">
        <f t="shared" si="2"/>
        <v>2803.7159999999999</v>
      </c>
      <c r="H13" s="5">
        <f t="shared" si="1"/>
        <v>1741.32</v>
      </c>
      <c r="I13" s="5"/>
      <c r="J13" s="5">
        <f>F13*1.2</f>
        <v>7103.6040000000003</v>
      </c>
    </row>
    <row r="14" spans="1:10" x14ac:dyDescent="0.25">
      <c r="A14" s="3">
        <v>7</v>
      </c>
      <c r="B14" s="4" t="s">
        <v>12</v>
      </c>
      <c r="C14" s="5">
        <v>2326.2600000000002</v>
      </c>
      <c r="D14" s="5">
        <v>1451.1</v>
      </c>
      <c r="E14" s="5"/>
      <c r="F14" s="5">
        <f>'[103]свод т-е'!BL54</f>
        <v>5767.14</v>
      </c>
      <c r="G14" s="5">
        <f t="shared" si="2"/>
        <v>2791.5120000000002</v>
      </c>
      <c r="H14" s="5">
        <f t="shared" si="1"/>
        <v>1741.32</v>
      </c>
      <c r="I14" s="5"/>
      <c r="J14" s="5">
        <f t="shared" ref="J14:J20" si="3">F14*1.2</f>
        <v>6920.5680000000002</v>
      </c>
    </row>
    <row r="15" spans="1:10" x14ac:dyDescent="0.25">
      <c r="A15" s="3">
        <v>8</v>
      </c>
      <c r="B15" s="4" t="s">
        <v>13</v>
      </c>
      <c r="C15" s="5">
        <v>2203.7399999999998</v>
      </c>
      <c r="D15" s="5">
        <v>1451.1</v>
      </c>
      <c r="E15" s="5"/>
      <c r="F15" s="5">
        <f>'[103]свод т-е'!BP54</f>
        <v>6111.89</v>
      </c>
      <c r="G15" s="5">
        <f t="shared" si="2"/>
        <v>2644.4879999999998</v>
      </c>
      <c r="H15" s="5">
        <f t="shared" si="1"/>
        <v>1741.32</v>
      </c>
      <c r="I15" s="5"/>
      <c r="J15" s="5">
        <f t="shared" si="3"/>
        <v>7334.268</v>
      </c>
    </row>
    <row r="16" spans="1:10" x14ac:dyDescent="0.25">
      <c r="A16" s="3">
        <v>9</v>
      </c>
      <c r="B16" s="4" t="s">
        <v>14</v>
      </c>
      <c r="C16" s="5">
        <v>3531.93</v>
      </c>
      <c r="D16" s="5">
        <v>1451.1</v>
      </c>
      <c r="E16" s="5">
        <f>'[103]свод т-е'!BS54</f>
        <v>4742.1400000000003</v>
      </c>
      <c r="F16" s="5">
        <f>'[103]свод т-е'!BT54</f>
        <v>7423.05</v>
      </c>
      <c r="G16" s="5">
        <f t="shared" si="2"/>
        <v>4238.3159999999998</v>
      </c>
      <c r="H16" s="5">
        <f t="shared" si="1"/>
        <v>1741.32</v>
      </c>
      <c r="I16" s="5">
        <f>E16*1.2</f>
        <v>5690.5680000000002</v>
      </c>
      <c r="J16" s="5">
        <f t="shared" si="3"/>
        <v>8907.66</v>
      </c>
    </row>
    <row r="17" spans="1:10" x14ac:dyDescent="0.25">
      <c r="A17" s="3">
        <v>10</v>
      </c>
      <c r="B17" s="4" t="s">
        <v>15</v>
      </c>
      <c r="C17" s="5">
        <v>2494.35</v>
      </c>
      <c r="D17" s="5">
        <v>1451.1</v>
      </c>
      <c r="E17" s="5"/>
      <c r="F17" s="5">
        <f>'[103]свод т-е'!BX54</f>
        <v>6483.66</v>
      </c>
      <c r="G17" s="5">
        <f t="shared" si="2"/>
        <v>2993.22</v>
      </c>
      <c r="H17" s="5">
        <f t="shared" si="1"/>
        <v>1741.32</v>
      </c>
      <c r="I17" s="5"/>
      <c r="J17" s="5">
        <f t="shared" si="3"/>
        <v>7780.3919999999998</v>
      </c>
    </row>
    <row r="18" spans="1:10" x14ac:dyDescent="0.25">
      <c r="A18" s="3">
        <v>11</v>
      </c>
      <c r="B18" s="4" t="s">
        <v>16</v>
      </c>
      <c r="C18" s="5">
        <v>2156.64</v>
      </c>
      <c r="D18" s="5">
        <v>1451.1</v>
      </c>
      <c r="E18" s="5"/>
      <c r="F18" s="5">
        <f>'[103]свод т-е'!CB54</f>
        <v>6296.63</v>
      </c>
      <c r="G18" s="5">
        <f t="shared" si="2"/>
        <v>2587.9679999999998</v>
      </c>
      <c r="H18" s="5">
        <f t="shared" si="1"/>
        <v>1741.32</v>
      </c>
      <c r="I18" s="5"/>
      <c r="J18" s="5">
        <f t="shared" si="3"/>
        <v>7555.9560000000001</v>
      </c>
    </row>
    <row r="19" spans="1:10" x14ac:dyDescent="0.25">
      <c r="A19" s="3">
        <v>12</v>
      </c>
      <c r="B19" s="4" t="s">
        <v>17</v>
      </c>
      <c r="C19" s="5">
        <v>2096.59</v>
      </c>
      <c r="D19" s="5">
        <v>1451.1</v>
      </c>
      <c r="E19" s="5"/>
      <c r="F19" s="5">
        <f>'[103]свод т-е'!CJ54</f>
        <v>5737.5</v>
      </c>
      <c r="G19" s="5">
        <f t="shared" si="2"/>
        <v>2515.9079999999999</v>
      </c>
      <c r="H19" s="5">
        <f t="shared" si="1"/>
        <v>1741.32</v>
      </c>
      <c r="I19" s="5"/>
      <c r="J19" s="5">
        <f t="shared" si="3"/>
        <v>6885</v>
      </c>
    </row>
    <row r="20" spans="1:10" x14ac:dyDescent="0.25">
      <c r="A20" s="3">
        <v>13</v>
      </c>
      <c r="B20" s="4" t="s">
        <v>18</v>
      </c>
      <c r="C20" s="5">
        <v>2802.67</v>
      </c>
      <c r="D20" s="5">
        <v>1451.1</v>
      </c>
      <c r="E20" s="5"/>
      <c r="F20" s="5">
        <f>'[103]свод т-е'!CN54</f>
        <v>6282.15</v>
      </c>
      <c r="G20" s="5">
        <f t="shared" si="2"/>
        <v>3363.2040000000002</v>
      </c>
      <c r="H20" s="5">
        <f t="shared" si="1"/>
        <v>1741.32</v>
      </c>
      <c r="I20" s="5"/>
      <c r="J20" s="5">
        <f t="shared" si="3"/>
        <v>7538.579999999999</v>
      </c>
    </row>
    <row r="21" spans="1:10" x14ac:dyDescent="0.25">
      <c r="A21" s="3">
        <v>14</v>
      </c>
      <c r="B21" s="4" t="s">
        <v>19</v>
      </c>
      <c r="C21" s="5">
        <v>3615.95</v>
      </c>
      <c r="D21" s="5">
        <v>1451.1</v>
      </c>
      <c r="E21" s="5"/>
      <c r="F21" s="5"/>
      <c r="G21" s="5">
        <f t="shared" si="2"/>
        <v>4339.1399999999994</v>
      </c>
      <c r="H21" s="5">
        <f t="shared" si="1"/>
        <v>1741.32</v>
      </c>
      <c r="I21" s="5"/>
      <c r="J21" s="5"/>
    </row>
    <row r="22" spans="1:10" x14ac:dyDescent="0.25">
      <c r="A22" s="3">
        <v>15</v>
      </c>
      <c r="B22" s="4" t="s">
        <v>20</v>
      </c>
      <c r="C22" s="5">
        <v>2240.27</v>
      </c>
      <c r="D22" s="5">
        <v>1451.1</v>
      </c>
      <c r="E22" s="5"/>
      <c r="F22" s="5"/>
      <c r="G22" s="5">
        <f t="shared" si="2"/>
        <v>2688.3240000000001</v>
      </c>
      <c r="H22" s="5">
        <f t="shared" si="1"/>
        <v>1741.32</v>
      </c>
      <c r="I22" s="5"/>
      <c r="J22" s="5"/>
    </row>
    <row r="23" spans="1:10" x14ac:dyDescent="0.25">
      <c r="A23" s="3">
        <v>16</v>
      </c>
      <c r="B23" s="4" t="s">
        <v>21</v>
      </c>
      <c r="C23" s="5">
        <v>2156.5300000000002</v>
      </c>
      <c r="D23" s="5">
        <v>1451.1</v>
      </c>
      <c r="E23" s="5"/>
      <c r="F23" s="5">
        <f>'[103]свод т-е'!DH54</f>
        <v>5845.5</v>
      </c>
      <c r="G23" s="5">
        <f t="shared" si="2"/>
        <v>2587.8360000000002</v>
      </c>
      <c r="H23" s="5">
        <f t="shared" si="1"/>
        <v>1741.32</v>
      </c>
      <c r="I23" s="5"/>
      <c r="J23" s="5">
        <f t="shared" ref="J23:J28" si="4">F23*1.2</f>
        <v>7014.5999999999995</v>
      </c>
    </row>
    <row r="24" spans="1:10" x14ac:dyDescent="0.25">
      <c r="A24" s="3">
        <v>17</v>
      </c>
      <c r="B24" s="4" t="s">
        <v>22</v>
      </c>
      <c r="C24" s="5">
        <v>2156.5300000000002</v>
      </c>
      <c r="D24" s="5">
        <v>1451.1</v>
      </c>
      <c r="E24" s="5"/>
      <c r="F24" s="5">
        <f>'[103]свод т-е'!DH54</f>
        <v>5845.5</v>
      </c>
      <c r="G24" s="5">
        <f t="shared" si="2"/>
        <v>2587.8360000000002</v>
      </c>
      <c r="H24" s="5">
        <f t="shared" si="1"/>
        <v>1741.32</v>
      </c>
      <c r="I24" s="5"/>
      <c r="J24" s="5">
        <f t="shared" si="4"/>
        <v>7014.5999999999995</v>
      </c>
    </row>
    <row r="25" spans="1:10" x14ac:dyDescent="0.25">
      <c r="A25" s="3">
        <v>18</v>
      </c>
      <c r="B25" s="4" t="s">
        <v>23</v>
      </c>
      <c r="C25" s="5">
        <v>2842.79</v>
      </c>
      <c r="D25" s="5">
        <v>1451.1</v>
      </c>
      <c r="E25" s="5"/>
      <c r="F25" s="5">
        <f>'[103]свод т-е'!DL54</f>
        <v>6647.59</v>
      </c>
      <c r="G25" s="5">
        <f t="shared" si="2"/>
        <v>3411.348</v>
      </c>
      <c r="H25" s="5">
        <f t="shared" si="1"/>
        <v>1741.32</v>
      </c>
      <c r="I25" s="5"/>
      <c r="J25" s="5">
        <f t="shared" si="4"/>
        <v>7977.1080000000002</v>
      </c>
    </row>
    <row r="26" spans="1:10" x14ac:dyDescent="0.25">
      <c r="A26" s="3">
        <v>19</v>
      </c>
      <c r="B26" s="4" t="s">
        <v>24</v>
      </c>
      <c r="C26" s="5">
        <v>3192.64</v>
      </c>
      <c r="D26" s="5">
        <v>1451.1</v>
      </c>
      <c r="E26" s="5"/>
      <c r="F26" s="5">
        <f>'[103]свод т-е'!DP54</f>
        <v>7528.92</v>
      </c>
      <c r="G26" s="5">
        <f t="shared" si="2"/>
        <v>3831.1679999999997</v>
      </c>
      <c r="H26" s="5">
        <f t="shared" si="1"/>
        <v>1741.32</v>
      </c>
      <c r="I26" s="5"/>
      <c r="J26" s="5">
        <f t="shared" si="4"/>
        <v>9034.7039999999997</v>
      </c>
    </row>
    <row r="27" spans="1:10" x14ac:dyDescent="0.25">
      <c r="A27" s="3">
        <v>20</v>
      </c>
      <c r="B27" s="4" t="s">
        <v>25</v>
      </c>
      <c r="C27" s="5">
        <v>2276.67</v>
      </c>
      <c r="D27" s="5">
        <v>1451.1</v>
      </c>
      <c r="E27" s="5"/>
      <c r="F27" s="5">
        <f>'[103]свод т-е'!DT54</f>
        <v>6056.97</v>
      </c>
      <c r="G27" s="5">
        <f t="shared" si="2"/>
        <v>2732.0039999999999</v>
      </c>
      <c r="H27" s="5">
        <f t="shared" si="1"/>
        <v>1741.32</v>
      </c>
      <c r="I27" s="5"/>
      <c r="J27" s="5">
        <f t="shared" si="4"/>
        <v>7268.3640000000005</v>
      </c>
    </row>
    <row r="28" spans="1:10" x14ac:dyDescent="0.25">
      <c r="A28" s="3">
        <v>21</v>
      </c>
      <c r="B28" s="4" t="s">
        <v>26</v>
      </c>
      <c r="C28" s="5">
        <v>2203.81</v>
      </c>
      <c r="D28" s="5">
        <v>1451.1</v>
      </c>
      <c r="E28" s="5">
        <f>'[103]свод т-е'!DW54</f>
        <v>3487.47</v>
      </c>
      <c r="F28" s="5">
        <f>'[103]свод т-е'!DX54</f>
        <v>6331.12</v>
      </c>
      <c r="G28" s="5">
        <f t="shared" si="2"/>
        <v>2644.5719999999997</v>
      </c>
      <c r="H28" s="5">
        <f t="shared" si="1"/>
        <v>1741.32</v>
      </c>
      <c r="I28" s="5">
        <f>E28*1.2</f>
        <v>4184.9639999999999</v>
      </c>
      <c r="J28" s="5">
        <f t="shared" si="4"/>
        <v>7597.3439999999991</v>
      </c>
    </row>
    <row r="29" spans="1:10" x14ac:dyDescent="0.25">
      <c r="A29" s="3">
        <v>22</v>
      </c>
      <c r="B29" s="4" t="s">
        <v>27</v>
      </c>
      <c r="C29" s="5">
        <v>2112.92</v>
      </c>
      <c r="D29" s="5">
        <v>1451.1</v>
      </c>
      <c r="E29" s="5"/>
      <c r="F29" s="5"/>
      <c r="G29" s="5">
        <f t="shared" si="2"/>
        <v>2535.5039999999999</v>
      </c>
      <c r="H29" s="5">
        <f t="shared" si="1"/>
        <v>1741.32</v>
      </c>
      <c r="I29" s="5"/>
      <c r="J29" s="5"/>
    </row>
    <row r="30" spans="1:10" x14ac:dyDescent="0.25">
      <c r="A30" s="3">
        <v>23</v>
      </c>
      <c r="B30" s="4" t="s">
        <v>28</v>
      </c>
      <c r="C30" s="5">
        <v>3906.83</v>
      </c>
      <c r="D30" s="5">
        <v>1451.1</v>
      </c>
      <c r="E30" s="5"/>
      <c r="F30" s="5"/>
      <c r="G30" s="5">
        <f t="shared" si="2"/>
        <v>4688.1959999999999</v>
      </c>
      <c r="H30" s="5">
        <f t="shared" si="1"/>
        <v>1741.32</v>
      </c>
      <c r="I30" s="5"/>
      <c r="J30" s="5"/>
    </row>
    <row r="31" spans="1:10" x14ac:dyDescent="0.25">
      <c r="A31" s="3">
        <v>24</v>
      </c>
      <c r="B31" s="4" t="s">
        <v>29</v>
      </c>
      <c r="C31" s="5">
        <v>2660.88</v>
      </c>
      <c r="D31" s="5">
        <v>1451.1</v>
      </c>
      <c r="E31" s="5"/>
      <c r="F31" s="5">
        <f>'[103]свод т-е'!FD54</f>
        <v>6450.58</v>
      </c>
      <c r="G31" s="5">
        <f t="shared" si="2"/>
        <v>3193.056</v>
      </c>
      <c r="H31" s="5">
        <f t="shared" si="1"/>
        <v>1741.32</v>
      </c>
      <c r="I31" s="5"/>
      <c r="J31" s="5">
        <f>F31*1.2</f>
        <v>7740.6959999999999</v>
      </c>
    </row>
    <row r="32" spans="1:10" x14ac:dyDescent="0.25">
      <c r="A32" s="3">
        <v>25</v>
      </c>
      <c r="B32" s="4" t="s">
        <v>30</v>
      </c>
      <c r="C32" s="5">
        <v>2604.6999999999998</v>
      </c>
      <c r="D32" s="5">
        <v>1451.1</v>
      </c>
      <c r="E32" s="5"/>
      <c r="F32" s="5">
        <f>'[103]свод т-е'!FH54</f>
        <v>7094.86</v>
      </c>
      <c r="G32" s="5">
        <f t="shared" si="2"/>
        <v>3125.64</v>
      </c>
      <c r="H32" s="5">
        <f t="shared" si="1"/>
        <v>1741.32</v>
      </c>
      <c r="I32" s="5"/>
      <c r="J32" s="5">
        <f>F32*1.2</f>
        <v>8513.8319999999985</v>
      </c>
    </row>
    <row r="33" spans="1:10" x14ac:dyDescent="0.25">
      <c r="A33" s="3">
        <v>26</v>
      </c>
      <c r="B33" s="4" t="s">
        <v>31</v>
      </c>
      <c r="C33" s="5">
        <v>2109.9699999999998</v>
      </c>
      <c r="D33" s="5">
        <v>1451.1</v>
      </c>
      <c r="E33" s="5"/>
      <c r="F33" s="5">
        <f>'[103]свод т-е'!FP54</f>
        <v>6424.94</v>
      </c>
      <c r="G33" s="5">
        <f t="shared" si="2"/>
        <v>2531.9639999999995</v>
      </c>
      <c r="H33" s="5">
        <f t="shared" si="1"/>
        <v>1741.32</v>
      </c>
      <c r="I33" s="5"/>
      <c r="J33" s="5">
        <f>F33*1.2</f>
        <v>7709.927999999999</v>
      </c>
    </row>
    <row r="34" spans="1:10" x14ac:dyDescent="0.25">
      <c r="A34" s="3">
        <v>27</v>
      </c>
      <c r="B34" s="4" t="s">
        <v>32</v>
      </c>
      <c r="C34" s="5">
        <v>2206.7800000000002</v>
      </c>
      <c r="D34" s="5">
        <v>1451.1</v>
      </c>
      <c r="E34" s="5"/>
      <c r="F34" s="5">
        <f>'[103]свод т-е'!FT54</f>
        <v>6336.15</v>
      </c>
      <c r="G34" s="5">
        <f t="shared" si="2"/>
        <v>2648.136</v>
      </c>
      <c r="H34" s="5">
        <f t="shared" si="1"/>
        <v>1741.32</v>
      </c>
      <c r="I34" s="5"/>
      <c r="J34" s="5">
        <f>F34*1.2</f>
        <v>7603.3799999999992</v>
      </c>
    </row>
    <row r="35" spans="1:10" x14ac:dyDescent="0.25">
      <c r="A35" s="3">
        <v>28</v>
      </c>
      <c r="B35" s="4" t="s">
        <v>33</v>
      </c>
      <c r="C35" s="5">
        <v>4522.6400000000003</v>
      </c>
      <c r="D35" s="5">
        <v>1451.1</v>
      </c>
      <c r="E35" s="5"/>
      <c r="F35" s="5">
        <f>'[103]свод т-е'!FX54</f>
        <v>8281.57</v>
      </c>
      <c r="G35" s="5">
        <f t="shared" si="2"/>
        <v>5427.1680000000006</v>
      </c>
      <c r="H35" s="5">
        <f t="shared" si="1"/>
        <v>1741.32</v>
      </c>
      <c r="I35" s="5"/>
      <c r="J35" s="5">
        <f>F35*1.2</f>
        <v>9937.884</v>
      </c>
    </row>
    <row r="36" spans="1:10" x14ac:dyDescent="0.25">
      <c r="A36" s="3">
        <v>29</v>
      </c>
      <c r="B36" s="4" t="s">
        <v>34</v>
      </c>
      <c r="C36" s="5">
        <v>2635.34</v>
      </c>
      <c r="D36" s="5">
        <v>1451.1</v>
      </c>
      <c r="E36" s="5">
        <f>'[103]свод т-е'!GA54</f>
        <v>3859</v>
      </c>
      <c r="F36" s="5"/>
      <c r="G36" s="5">
        <f t="shared" si="2"/>
        <v>3162.4079999999999</v>
      </c>
      <c r="H36" s="5">
        <f t="shared" si="1"/>
        <v>1741.32</v>
      </c>
      <c r="I36" s="5">
        <f>E36*1.2</f>
        <v>4630.8</v>
      </c>
      <c r="J36" s="5"/>
    </row>
    <row r="37" spans="1:10" x14ac:dyDescent="0.25">
      <c r="A37" s="3">
        <v>30</v>
      </c>
      <c r="B37" s="4" t="s">
        <v>35</v>
      </c>
      <c r="C37" s="5">
        <v>8071.47</v>
      </c>
      <c r="D37" s="5">
        <v>1451.1</v>
      </c>
      <c r="E37" s="5"/>
      <c r="F37" s="5"/>
      <c r="G37" s="5">
        <f t="shared" si="2"/>
        <v>9685.7639999999992</v>
      </c>
      <c r="H37" s="5">
        <f t="shared" si="1"/>
        <v>1741.32</v>
      </c>
      <c r="I37" s="5"/>
      <c r="J37" s="5"/>
    </row>
    <row r="38" spans="1:10" x14ac:dyDescent="0.25">
      <c r="A38" s="3">
        <v>31</v>
      </c>
      <c r="B38" s="4" t="s">
        <v>36</v>
      </c>
      <c r="C38" s="5">
        <v>2502.29</v>
      </c>
      <c r="D38" s="5">
        <v>1451.1</v>
      </c>
      <c r="E38" s="5"/>
      <c r="F38" s="5">
        <f>'[103]свод т-е'!GN54</f>
        <v>6812.9</v>
      </c>
      <c r="G38" s="5">
        <f t="shared" si="2"/>
        <v>3002.748</v>
      </c>
      <c r="H38" s="5">
        <f t="shared" si="1"/>
        <v>1741.32</v>
      </c>
      <c r="I38" s="5"/>
      <c r="J38" s="5">
        <f>F38*1.2</f>
        <v>8175.48</v>
      </c>
    </row>
    <row r="39" spans="1:10" x14ac:dyDescent="0.25">
      <c r="A39" s="3">
        <v>32</v>
      </c>
      <c r="B39" s="4" t="s">
        <v>37</v>
      </c>
      <c r="C39" s="5">
        <v>2771.5</v>
      </c>
      <c r="D39" s="5">
        <v>1451.1</v>
      </c>
      <c r="E39" s="5"/>
      <c r="F39" s="5"/>
      <c r="G39" s="5">
        <f t="shared" si="2"/>
        <v>3325.7999999999997</v>
      </c>
      <c r="H39" s="5">
        <f t="shared" si="1"/>
        <v>1741.32</v>
      </c>
      <c r="I39" s="5"/>
      <c r="J39" s="5"/>
    </row>
    <row r="40" spans="1:10" x14ac:dyDescent="0.25">
      <c r="A40" s="3">
        <v>33</v>
      </c>
      <c r="B40" s="4" t="s">
        <v>38</v>
      </c>
      <c r="C40" s="5">
        <v>2307.65</v>
      </c>
      <c r="D40" s="5">
        <v>1451.1</v>
      </c>
      <c r="E40" s="5"/>
      <c r="F40" s="5">
        <f>'[103]свод т-е'!HD54</f>
        <v>5951.99</v>
      </c>
      <c r="G40" s="5">
        <f t="shared" si="2"/>
        <v>2769.18</v>
      </c>
      <c r="H40" s="5">
        <f t="shared" si="1"/>
        <v>1741.32</v>
      </c>
      <c r="I40" s="5"/>
      <c r="J40" s="5">
        <f>F40*1.2</f>
        <v>7142.3879999999999</v>
      </c>
    </row>
    <row r="41" spans="1:10" x14ac:dyDescent="0.25">
      <c r="A41" s="3">
        <v>34</v>
      </c>
      <c r="B41" s="4" t="s">
        <v>39</v>
      </c>
      <c r="C41" s="5">
        <v>2283.1999999999998</v>
      </c>
      <c r="D41" s="5">
        <v>1451.1</v>
      </c>
      <c r="E41" s="5"/>
      <c r="F41" s="5"/>
      <c r="G41" s="5">
        <f t="shared" si="2"/>
        <v>2739.8399999999997</v>
      </c>
      <c r="H41" s="5">
        <f t="shared" si="1"/>
        <v>1741.32</v>
      </c>
      <c r="I41" s="5"/>
      <c r="J41" s="5"/>
    </row>
    <row r="42" spans="1:10" x14ac:dyDescent="0.25">
      <c r="A42" s="3">
        <v>35</v>
      </c>
      <c r="B42" s="4" t="s">
        <v>40</v>
      </c>
      <c r="C42" s="5">
        <v>3414.65</v>
      </c>
      <c r="D42" s="5">
        <v>1451.1</v>
      </c>
      <c r="E42" s="5"/>
      <c r="F42" s="5">
        <f>'[103]свод т-е'!HL54</f>
        <v>7233.06</v>
      </c>
      <c r="G42" s="5">
        <f t="shared" si="2"/>
        <v>4097.58</v>
      </c>
      <c r="H42" s="5">
        <f t="shared" si="1"/>
        <v>1741.32</v>
      </c>
      <c r="I42" s="5"/>
      <c r="J42" s="5">
        <f>F42*1.2</f>
        <v>8679.6720000000005</v>
      </c>
    </row>
    <row r="43" spans="1:10" x14ac:dyDescent="0.25">
      <c r="A43" s="3">
        <v>36</v>
      </c>
      <c r="B43" s="4" t="s">
        <v>41</v>
      </c>
      <c r="C43" s="5">
        <v>3334.65</v>
      </c>
      <c r="D43" s="5">
        <v>1451.1</v>
      </c>
      <c r="E43" s="5"/>
      <c r="F43" s="5">
        <f>'[103]свод т-е'!IB54</f>
        <v>7894.12</v>
      </c>
      <c r="G43" s="5">
        <f t="shared" si="2"/>
        <v>4001.58</v>
      </c>
      <c r="H43" s="5">
        <f t="shared" si="1"/>
        <v>1741.32</v>
      </c>
      <c r="I43" s="5"/>
      <c r="J43" s="5">
        <f>F43*1.2</f>
        <v>9472.9439999999995</v>
      </c>
    </row>
    <row r="44" spans="1:10" x14ac:dyDescent="0.25">
      <c r="A44" s="3">
        <v>37</v>
      </c>
      <c r="B44" s="4" t="s">
        <v>42</v>
      </c>
      <c r="C44" s="5">
        <v>2601.87</v>
      </c>
      <c r="D44" s="5">
        <v>1451.1</v>
      </c>
      <c r="E44" s="5"/>
      <c r="F44" s="5">
        <f>'[103]свод т-е'!IN54</f>
        <v>6464.84</v>
      </c>
      <c r="G44" s="5">
        <f t="shared" si="2"/>
        <v>3122.2439999999997</v>
      </c>
      <c r="H44" s="5">
        <f t="shared" si="1"/>
        <v>1741.32</v>
      </c>
      <c r="I44" s="5"/>
      <c r="J44" s="5">
        <f>F44*1.2</f>
        <v>7757.808</v>
      </c>
    </row>
    <row r="45" spans="1:10" x14ac:dyDescent="0.25">
      <c r="A45" s="3">
        <v>38</v>
      </c>
      <c r="B45" s="4" t="s">
        <v>43</v>
      </c>
      <c r="C45" s="5">
        <v>2776.12</v>
      </c>
      <c r="D45" s="5">
        <v>1451.1</v>
      </c>
      <c r="E45" s="5"/>
      <c r="F45" s="5"/>
      <c r="G45" s="5">
        <f t="shared" si="2"/>
        <v>3331.3439999999996</v>
      </c>
      <c r="H45" s="5">
        <f t="shared" si="1"/>
        <v>1741.32</v>
      </c>
      <c r="I45" s="5"/>
      <c r="J45" s="5"/>
    </row>
    <row r="46" spans="1:10" x14ac:dyDescent="0.25">
      <c r="A46" s="3">
        <v>39</v>
      </c>
      <c r="B46" s="4" t="s">
        <v>44</v>
      </c>
      <c r="C46" s="5">
        <v>2407</v>
      </c>
      <c r="D46" s="5">
        <v>1451.1</v>
      </c>
      <c r="E46" s="5"/>
      <c r="F46" s="5">
        <f>'[103]свод т-е'!JD54</f>
        <v>5744.39</v>
      </c>
      <c r="G46" s="5">
        <f t="shared" si="2"/>
        <v>2888.4</v>
      </c>
      <c r="H46" s="5">
        <f t="shared" si="1"/>
        <v>1741.32</v>
      </c>
      <c r="I46" s="5"/>
      <c r="J46" s="5">
        <f>F46*1.2</f>
        <v>6893.268</v>
      </c>
    </row>
    <row r="47" spans="1:10" x14ac:dyDescent="0.25">
      <c r="A47" s="3">
        <v>40</v>
      </c>
      <c r="B47" s="4" t="s">
        <v>45</v>
      </c>
      <c r="C47" s="5">
        <v>3909.31</v>
      </c>
      <c r="D47" s="5">
        <v>1451.1</v>
      </c>
      <c r="E47" s="5">
        <f>'[103]свод т-е'!JS54</f>
        <v>5197.7</v>
      </c>
      <c r="F47" s="5"/>
      <c r="G47" s="5">
        <f t="shared" si="2"/>
        <v>4691.1719999999996</v>
      </c>
      <c r="H47" s="5">
        <f t="shared" ref="H47" si="5">D47*1.2</f>
        <v>1741.32</v>
      </c>
      <c r="I47" s="5">
        <f>E47*1.2</f>
        <v>6237.24</v>
      </c>
      <c r="J47" s="5"/>
    </row>
    <row r="48" spans="1:10" x14ac:dyDescent="0.25">
      <c r="A48" s="7"/>
      <c r="B48" s="7"/>
      <c r="C48" s="7"/>
    </row>
    <row r="49" spans="2:10" ht="15.75" x14ac:dyDescent="0.25">
      <c r="B49" s="8"/>
      <c r="C49" s="8"/>
      <c r="E49" s="8"/>
      <c r="F49" s="8"/>
      <c r="G49" s="8"/>
      <c r="H49" s="8"/>
      <c r="J49" s="8"/>
    </row>
    <row r="50" spans="2:10" x14ac:dyDescent="0.25">
      <c r="B50" s="9" t="s">
        <v>47</v>
      </c>
      <c r="C50" s="9"/>
      <c r="D50" s="10"/>
      <c r="E50" s="10"/>
      <c r="F50" s="10"/>
      <c r="G50" s="10"/>
      <c r="H50" s="10"/>
    </row>
  </sheetData>
  <mergeCells count="9">
    <mergeCell ref="D2:F2"/>
    <mergeCell ref="C4:G4"/>
    <mergeCell ref="A3:J3"/>
    <mergeCell ref="A5:A7"/>
    <mergeCell ref="B5:B7"/>
    <mergeCell ref="C5:F5"/>
    <mergeCell ref="G5:J5"/>
    <mergeCell ref="H6:J6"/>
    <mergeCell ref="D6:F6"/>
  </mergeCells>
  <pageMargins left="0.70866141732283472" right="0.31496062992125984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свод тарифи САО с 01.10.22</vt:lpstr>
      <vt:lpstr>'свод тарифи САО с 01.10.22'!Заголовки_для_печати</vt:lpstr>
    </vt:vector>
  </TitlesOfParts>
  <Company>Folgat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NameLess</dc:creator>
  <cp:lastModifiedBy>PEO_NACH</cp:lastModifiedBy>
  <cp:lastPrinted>2021-11-22T10:19:08Z</cp:lastPrinted>
  <dcterms:created xsi:type="dcterms:W3CDTF">2016-04-21T07:46:51Z</dcterms:created>
  <dcterms:modified xsi:type="dcterms:W3CDTF">2023-02-06T09:12:29Z</dcterms:modified>
</cp:coreProperties>
</file>